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9EDC9F87-42BE-47B9-89F1-B8DA06EEC3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ample 1" sheetId="9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9" l="1"/>
  <c r="L5" i="9"/>
  <c r="H5" i="9"/>
  <c r="H6" i="9"/>
  <c r="H7" i="9"/>
  <c r="H13" i="9"/>
  <c r="H14" i="9"/>
  <c r="H15" i="9"/>
  <c r="F5" i="9"/>
  <c r="F6" i="9"/>
  <c r="F7" i="9"/>
  <c r="F8" i="9"/>
  <c r="H8" i="9" s="1"/>
  <c r="F9" i="9"/>
  <c r="H9" i="9" s="1"/>
  <c r="F10" i="9"/>
  <c r="H10" i="9" s="1"/>
  <c r="F11" i="9"/>
  <c r="H11" i="9" s="1"/>
  <c r="F12" i="9"/>
  <c r="H12" i="9" s="1"/>
  <c r="F13" i="9"/>
  <c r="F14" i="9"/>
  <c r="F15" i="9"/>
  <c r="F4" i="9"/>
  <c r="H4" i="9" s="1"/>
  <c r="L4" i="9" s="1"/>
  <c r="L6" i="9" s="1"/>
  <c r="L7" i="9" s="1"/>
  <c r="L14" i="9" l="1"/>
  <c r="L13" i="9" l="1"/>
  <c r="L15" i="9" l="1"/>
  <c r="L16" i="9" s="1"/>
</calcChain>
</file>

<file path=xl/sharedStrings.xml><?xml version="1.0" encoding="utf-8"?>
<sst xmlns="http://schemas.openxmlformats.org/spreadsheetml/2006/main" count="35" uniqueCount="33">
  <si>
    <t>n =</t>
  </si>
  <si>
    <t>sig =</t>
  </si>
  <si>
    <t>df =</t>
  </si>
  <si>
    <r>
      <t>Critical r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</si>
  <si>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Example 1</t>
  </si>
  <si>
    <t>=C4-D4</t>
  </si>
  <si>
    <r>
      <t>d</t>
    </r>
    <r>
      <rPr>
        <vertAlign val="superscript"/>
        <sz val="11"/>
        <color theme="1"/>
        <rFont val="Calibri"/>
        <family val="2"/>
        <scheme val="minor"/>
      </rPr>
      <t>2</t>
    </r>
  </si>
  <si>
    <t>=F4^2</t>
  </si>
  <si>
    <t>=C15-D15</t>
  </si>
  <si>
    <t>=F15^2</t>
  </si>
  <si>
    <t>=COUNT(B4:B15)</t>
  </si>
  <si>
    <t>=L5-2</t>
  </si>
  <si>
    <r>
      <t>2-tail t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</si>
  <si>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</si>
  <si>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å</t>
    </r>
    <r>
      <rPr>
        <sz val="11"/>
        <color theme="1"/>
        <rFont val="Calibri"/>
        <family val="2"/>
      </rPr>
      <t xml:space="preserve"> d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</si>
  <si>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Spearman correlation coefficient is 0.895</t>
  </si>
  <si>
    <t>We conclude that the rankings are correlated.</t>
  </si>
  <si>
    <t>Summary:</t>
  </si>
  <si>
    <t xml:space="preserve">t = </t>
  </si>
  <si>
    <t>=SUM(H4:H15)</t>
  </si>
  <si>
    <t>=1-6*L4/(L5*(L5^2-1))</t>
  </si>
  <si>
    <t>Corresponding t value is 6.349</t>
  </si>
  <si>
    <t>=T.INV.2T(L13,L14)</t>
  </si>
  <si>
    <t>=L15/SQRT(L15^2+L5-2)</t>
  </si>
  <si>
    <t>Given t &gt; critical t value (6.349 &gt; 2.228), accept the alternative hypothesis</t>
  </si>
  <si>
    <r>
      <t>Given r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&gt; critical r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(0.895 &gt; 0.576), accept the alternatie hypothesis</t>
    </r>
  </si>
  <si>
    <t>Either way, you have the same answer</t>
  </si>
  <si>
    <t>d = Br - Tr</t>
  </si>
  <si>
    <t>Marketing plan</t>
  </si>
  <si>
    <t>Technology Dean rank, Tr</t>
  </si>
  <si>
    <t>Business Dean rank, Br</t>
  </si>
  <si>
    <t>If n &gt; 20, then normal approximation</t>
  </si>
  <si>
    <t>Two-tail Zcri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</si>
</sst>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</font>
    <font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quotePrefix="1" applyNumberFormat="1" applyFont="1" applyBorder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0" xfId="0" quotePrefix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2"/>
  <sheetViews>
    <sheetView tabSelected="1" workbookViewId="0">
      <selection activeCell="B1" sqref="B1"/>
    </sheetView>
  </sheetViews>
  <sheetFormatPr defaultRowHeight="15"/>
  <cols>
    <col min="1" max="1" width="5.85546875" customWidth="1"/>
    <col min="2" max="2" width="17.42578125" customWidth="1"/>
    <col min="3" max="3" width="24.5703125" customWidth="1"/>
    <col min="4" max="4" width="25.7109375" customWidth="1"/>
    <col min="5" max="5" width="3.7109375" customWidth="1"/>
    <col min="6" max="6" width="10.42578125" style="9" customWidth="1"/>
    <col min="10" max="10" width="3.7109375" customWidth="1"/>
    <col min="11" max="11" width="12.42578125" customWidth="1"/>
    <col min="12" max="12" width="22.7109375" customWidth="1"/>
    <col min="13" max="13" width="36.5703125" customWidth="1"/>
    <col min="16" max="16" width="18.140625" customWidth="1"/>
    <col min="17" max="17" width="17" customWidth="1"/>
  </cols>
  <sheetData>
    <row r="1" spans="1:17">
      <c r="A1" s="1" t="s">
        <v>4</v>
      </c>
      <c r="B1" s="1"/>
      <c r="C1" s="1"/>
      <c r="D1" s="1"/>
    </row>
    <row r="2" spans="1:17">
      <c r="A2" s="1"/>
      <c r="B2" s="1"/>
      <c r="C2" s="1"/>
      <c r="D2" s="1"/>
    </row>
    <row r="3" spans="1:17" ht="17.25">
      <c r="A3" s="1"/>
      <c r="B3" s="13" t="s">
        <v>28</v>
      </c>
      <c r="C3" s="13" t="s">
        <v>30</v>
      </c>
      <c r="D3" s="14" t="s">
        <v>29</v>
      </c>
      <c r="F3" s="13" t="s">
        <v>27</v>
      </c>
      <c r="H3" s="13" t="s">
        <v>6</v>
      </c>
      <c r="K3" s="16" t="s">
        <v>17</v>
      </c>
      <c r="L3" s="1"/>
    </row>
    <row r="4" spans="1:17" ht="17.25">
      <c r="A4" s="1"/>
      <c r="B4" s="10">
        <v>1</v>
      </c>
      <c r="C4" s="10">
        <v>5</v>
      </c>
      <c r="D4" s="11">
        <v>7</v>
      </c>
      <c r="F4" s="10">
        <f>C4-D4</f>
        <v>-2</v>
      </c>
      <c r="G4" s="7" t="s">
        <v>5</v>
      </c>
      <c r="H4" s="10">
        <f>F4^2</f>
        <v>4</v>
      </c>
      <c r="I4" s="7" t="s">
        <v>7</v>
      </c>
      <c r="K4" s="15" t="s">
        <v>14</v>
      </c>
      <c r="L4" s="5">
        <f>SUM(H4:H15)</f>
        <v>30</v>
      </c>
      <c r="M4" s="7" t="s">
        <v>19</v>
      </c>
      <c r="P4" t="s">
        <v>31</v>
      </c>
    </row>
    <row r="5" spans="1:17">
      <c r="A5" s="1"/>
      <c r="B5" s="10">
        <v>2</v>
      </c>
      <c r="C5" s="10">
        <v>1</v>
      </c>
      <c r="D5" s="11">
        <v>1</v>
      </c>
      <c r="F5" s="10">
        <f t="shared" ref="F5:F15" si="0">C5-D5</f>
        <v>0</v>
      </c>
      <c r="H5" s="10">
        <f t="shared" ref="H5:H15" si="1">F5^2</f>
        <v>0</v>
      </c>
      <c r="K5" s="8" t="s">
        <v>0</v>
      </c>
      <c r="L5" s="2">
        <f>COUNT(B4:B15)</f>
        <v>12</v>
      </c>
      <c r="M5" s="7" t="s">
        <v>10</v>
      </c>
    </row>
    <row r="6" spans="1:17" ht="18">
      <c r="A6" s="1"/>
      <c r="B6" s="10">
        <v>3</v>
      </c>
      <c r="C6" s="10">
        <v>4</v>
      </c>
      <c r="D6" s="12">
        <v>5</v>
      </c>
      <c r="F6" s="10">
        <f t="shared" si="0"/>
        <v>-1</v>
      </c>
      <c r="H6" s="10">
        <f t="shared" si="1"/>
        <v>1</v>
      </c>
      <c r="K6" s="6" t="s">
        <v>13</v>
      </c>
      <c r="L6" s="5">
        <f>1-6*L4/(L5*(L5^2-1))</f>
        <v>0.8951048951048951</v>
      </c>
      <c r="M6" s="7" t="s">
        <v>20</v>
      </c>
      <c r="P6" s="6" t="s">
        <v>0</v>
      </c>
      <c r="Q6" s="5">
        <v>40</v>
      </c>
    </row>
    <row r="7" spans="1:17">
      <c r="A7" s="1"/>
      <c r="B7" s="10">
        <v>4</v>
      </c>
      <c r="C7" s="10">
        <v>7</v>
      </c>
      <c r="D7" s="12">
        <v>4</v>
      </c>
      <c r="F7" s="10">
        <f t="shared" si="0"/>
        <v>3</v>
      </c>
      <c r="H7" s="10">
        <f t="shared" si="1"/>
        <v>9</v>
      </c>
      <c r="K7" s="6" t="s">
        <v>18</v>
      </c>
      <c r="L7" s="5">
        <f>L6/SQRT((1-L6^2)/(L5-2))</f>
        <v>6.3486252882360681</v>
      </c>
      <c r="M7" s="7"/>
      <c r="P7" s="6" t="s">
        <v>32</v>
      </c>
      <c r="Q7" s="5">
        <v>1.96</v>
      </c>
    </row>
    <row r="8" spans="1:17" ht="18">
      <c r="A8" s="1"/>
      <c r="B8" s="10">
        <v>5</v>
      </c>
      <c r="C8" s="10">
        <v>6</v>
      </c>
      <c r="D8" s="12">
        <v>6</v>
      </c>
      <c r="F8" s="10">
        <f t="shared" si="0"/>
        <v>0</v>
      </c>
      <c r="H8" s="10">
        <f t="shared" si="1"/>
        <v>0</v>
      </c>
      <c r="M8" s="7"/>
      <c r="P8" s="6" t="s">
        <v>13</v>
      </c>
      <c r="Q8" s="5">
        <f>Q7/SQRT(Q6-1)</f>
        <v>0.31385118145797075</v>
      </c>
    </row>
    <row r="9" spans="1:17">
      <c r="B9" s="10">
        <v>6</v>
      </c>
      <c r="C9" s="10">
        <v>8</v>
      </c>
      <c r="D9" s="11">
        <v>10</v>
      </c>
      <c r="F9" s="10">
        <f t="shared" si="0"/>
        <v>-2</v>
      </c>
      <c r="H9" s="10">
        <f t="shared" si="1"/>
        <v>4</v>
      </c>
      <c r="K9" t="s">
        <v>15</v>
      </c>
      <c r="M9" s="7"/>
    </row>
    <row r="10" spans="1:17">
      <c r="B10" s="10">
        <v>7</v>
      </c>
      <c r="C10" s="10">
        <v>9</v>
      </c>
      <c r="D10" s="11">
        <v>8</v>
      </c>
      <c r="F10" s="10">
        <f t="shared" si="0"/>
        <v>1</v>
      </c>
      <c r="H10" s="10">
        <f t="shared" si="1"/>
        <v>1</v>
      </c>
      <c r="K10" t="s">
        <v>16</v>
      </c>
    </row>
    <row r="11" spans="1:17">
      <c r="B11" s="10">
        <v>8</v>
      </c>
      <c r="C11" s="10">
        <v>12</v>
      </c>
      <c r="D11" s="11">
        <v>11</v>
      </c>
      <c r="F11" s="10">
        <f t="shared" si="0"/>
        <v>1</v>
      </c>
      <c r="H11" s="10">
        <f t="shared" si="1"/>
        <v>1</v>
      </c>
      <c r="K11" t="s">
        <v>21</v>
      </c>
    </row>
    <row r="12" spans="1:17">
      <c r="B12" s="10">
        <v>9</v>
      </c>
      <c r="C12" s="10">
        <v>2</v>
      </c>
      <c r="D12" s="11">
        <v>3</v>
      </c>
      <c r="F12" s="10">
        <f t="shared" si="0"/>
        <v>-1</v>
      </c>
      <c r="H12" s="10">
        <f t="shared" si="1"/>
        <v>1</v>
      </c>
    </row>
    <row r="13" spans="1:17">
      <c r="B13" s="10">
        <v>10</v>
      </c>
      <c r="C13" s="10">
        <v>3</v>
      </c>
      <c r="D13" s="11">
        <v>2</v>
      </c>
      <c r="F13" s="10">
        <f t="shared" si="0"/>
        <v>1</v>
      </c>
      <c r="H13" s="10">
        <f t="shared" si="1"/>
        <v>1</v>
      </c>
      <c r="K13" s="8" t="s">
        <v>1</v>
      </c>
      <c r="L13" s="2">
        <f>0.05</f>
        <v>0.05</v>
      </c>
    </row>
    <row r="14" spans="1:17">
      <c r="B14" s="10">
        <v>11</v>
      </c>
      <c r="C14" s="10">
        <v>10</v>
      </c>
      <c r="D14" s="11">
        <v>12</v>
      </c>
      <c r="F14" s="10">
        <f t="shared" si="0"/>
        <v>-2</v>
      </c>
      <c r="H14" s="10">
        <f t="shared" si="1"/>
        <v>4</v>
      </c>
      <c r="K14" s="8" t="s">
        <v>2</v>
      </c>
      <c r="L14" s="2">
        <f>L5-2</f>
        <v>10</v>
      </c>
      <c r="M14" s="7" t="s">
        <v>11</v>
      </c>
    </row>
    <row r="15" spans="1:17" ht="18">
      <c r="B15" s="10">
        <v>12</v>
      </c>
      <c r="C15" s="10">
        <v>11</v>
      </c>
      <c r="D15" s="11">
        <v>9</v>
      </c>
      <c r="F15" s="10">
        <f t="shared" si="0"/>
        <v>2</v>
      </c>
      <c r="G15" s="7" t="s">
        <v>8</v>
      </c>
      <c r="H15" s="10">
        <f t="shared" si="1"/>
        <v>4</v>
      </c>
      <c r="I15" s="7" t="s">
        <v>9</v>
      </c>
      <c r="K15" s="8" t="s">
        <v>12</v>
      </c>
      <c r="L15" s="4">
        <f>_xlfn.T.INV.2T(L13,L14)</f>
        <v>2.2281388519862744</v>
      </c>
      <c r="M15" s="7" t="s">
        <v>22</v>
      </c>
    </row>
    <row r="16" spans="1:17" ht="18">
      <c r="K16" s="8" t="s">
        <v>3</v>
      </c>
      <c r="L16" s="3">
        <f>L15/SQRT(L15^2+L5-2)</f>
        <v>0.57598298644226398</v>
      </c>
      <c r="M16" s="7" t="s">
        <v>23</v>
      </c>
    </row>
    <row r="18" spans="11:13">
      <c r="K18" s="17" t="s">
        <v>24</v>
      </c>
      <c r="L18" s="18"/>
      <c r="M18" s="18"/>
    </row>
    <row r="20" spans="11:13" ht="18">
      <c r="K20" t="s">
        <v>25</v>
      </c>
    </row>
    <row r="22" spans="11:13">
      <c r="K22" t="s">
        <v>26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cp:lastPrinted>2019-05-25T15:17:58Z</cp:lastPrinted>
  <dcterms:created xsi:type="dcterms:W3CDTF">2017-06-12T15:54:22Z</dcterms:created>
  <dcterms:modified xsi:type="dcterms:W3CDTF">2020-09-20T06:56:14Z</dcterms:modified>
</cp:coreProperties>
</file>